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500" windowHeight="11580"/>
  </bookViews>
  <sheets>
    <sheet name="2016" sheetId="4" r:id="rId1"/>
  </sheets>
  <definedNames>
    <definedName name="_xlnm._FilterDatabase" localSheetId="0" hidden="1">'2016'!$B$6:$D$80</definedName>
    <definedName name="_xlnm.Print_Area" localSheetId="0">'2016'!$A$1:$J$103</definedName>
    <definedName name="_xlnm.Print_Titles" localSheetId="0">'2016'!$1:$6</definedName>
  </definedNames>
  <calcPr calcId="124519"/>
  <fileRecoveryPr repairLoad="1"/>
</workbook>
</file>

<file path=xl/calcChain.xml><?xml version="1.0" encoding="utf-8"?>
<calcChain xmlns="http://schemas.openxmlformats.org/spreadsheetml/2006/main">
  <c r="G81" i="4"/>
  <c r="F84" l="1"/>
  <c r="F81"/>
  <c r="D21" l="1"/>
  <c r="J99"/>
  <c r="J91"/>
  <c r="J85"/>
  <c r="J79"/>
  <c r="J76"/>
  <c r="J68"/>
  <c r="J57"/>
  <c r="J54"/>
  <c r="J50"/>
  <c r="J45"/>
  <c r="J41"/>
  <c r="J36"/>
  <c r="J31"/>
  <c r="J21"/>
  <c r="J14"/>
  <c r="I14"/>
  <c r="I21"/>
  <c r="I68"/>
  <c r="I31"/>
  <c r="I36"/>
  <c r="I41"/>
  <c r="I45"/>
  <c r="I50"/>
  <c r="I54"/>
  <c r="I57"/>
  <c r="I76"/>
  <c r="I85"/>
  <c r="I91"/>
  <c r="I99"/>
  <c r="I79"/>
  <c r="H99"/>
  <c r="H91"/>
  <c r="H85"/>
  <c r="H79"/>
  <c r="H76"/>
  <c r="H68"/>
  <c r="H57"/>
  <c r="H54"/>
  <c r="H50"/>
  <c r="H45"/>
  <c r="H41"/>
  <c r="H36"/>
  <c r="H31"/>
  <c r="H21"/>
  <c r="H14"/>
  <c r="G14"/>
  <c r="G21"/>
  <c r="G31"/>
  <c r="G36"/>
  <c r="G68"/>
  <c r="G41"/>
  <c r="G45"/>
  <c r="G50"/>
  <c r="G54"/>
  <c r="G57"/>
  <c r="G76"/>
  <c r="G85"/>
  <c r="G91"/>
  <c r="G99"/>
  <c r="G79"/>
  <c r="F99"/>
  <c r="F91"/>
  <c r="F85"/>
  <c r="F79"/>
  <c r="F76"/>
  <c r="F68"/>
  <c r="F57"/>
  <c r="F54"/>
  <c r="F50"/>
  <c r="F45"/>
  <c r="F41"/>
  <c r="F36"/>
  <c r="F31"/>
  <c r="F21"/>
  <c r="F14"/>
  <c r="E50"/>
  <c r="D50"/>
  <c r="E45"/>
  <c r="D45"/>
  <c r="E99"/>
  <c r="E91"/>
  <c r="E85"/>
  <c r="E79"/>
  <c r="E76"/>
  <c r="E68"/>
  <c r="E57"/>
  <c r="E54"/>
  <c r="E41"/>
  <c r="E36"/>
  <c r="E31"/>
  <c r="E21"/>
  <c r="E14"/>
  <c r="D36"/>
  <c r="D85"/>
  <c r="D79"/>
  <c r="D14"/>
  <c r="D68"/>
  <c r="D91"/>
  <c r="D76"/>
  <c r="D99"/>
  <c r="D57"/>
  <c r="D54"/>
  <c r="D41"/>
  <c r="D31"/>
  <c r="H101" l="1"/>
  <c r="F101"/>
  <c r="J101"/>
  <c r="D101"/>
  <c r="G101"/>
  <c r="E101"/>
  <c r="I101"/>
</calcChain>
</file>

<file path=xl/sharedStrings.xml><?xml version="1.0" encoding="utf-8"?>
<sst xmlns="http://schemas.openxmlformats.org/spreadsheetml/2006/main" count="107" uniqueCount="79">
  <si>
    <t>DEBRIDACION DE HERIDAS Y ABSCESOS</t>
  </si>
  <si>
    <t>EXTRACCION DE CUERPO EXTRAÑO</t>
  </si>
  <si>
    <t>BIOPSIA DE PIEL</t>
  </si>
  <si>
    <t>EXTRACCION DE UÑAS</t>
  </si>
  <si>
    <t>CAUTERIZACION</t>
  </si>
  <si>
    <t>NEUMOLOGIA</t>
  </si>
  <si>
    <t>COLONOSCOPIA</t>
  </si>
  <si>
    <t>PROCTOSCOPIAS</t>
  </si>
  <si>
    <t>CATETIZACION URETRAL SIMPLE</t>
  </si>
  <si>
    <t>BIOPSIA DE PROSTATA</t>
  </si>
  <si>
    <t>LAVADO DE OIDO</t>
  </si>
  <si>
    <t>MEDIDA DE VISTA</t>
  </si>
  <si>
    <t>TONOMETRIA</t>
  </si>
  <si>
    <t>AUDIOMETRIA</t>
  </si>
  <si>
    <t>ELECTROCARDIOGRAMA</t>
  </si>
  <si>
    <t>ESPIROMETRIA</t>
  </si>
  <si>
    <t>NEUROLOGIA</t>
  </si>
  <si>
    <t>ELECTROENCEFALOGRAMA</t>
  </si>
  <si>
    <t>MEDICINA ALTERNATIVA</t>
  </si>
  <si>
    <t>ACUPUNTURA</t>
  </si>
  <si>
    <t>RETIRO DE PUNTOS</t>
  </si>
  <si>
    <t>CURACION</t>
  </si>
  <si>
    <t>ENDOCRINOLOGIA</t>
  </si>
  <si>
    <t>REUMATOLOGIA</t>
  </si>
  <si>
    <t>HEMOGLUCOTEST</t>
  </si>
  <si>
    <t>RETIRO DE YESO</t>
  </si>
  <si>
    <t>FONDO DE OJO</t>
  </si>
  <si>
    <t>CRIOTERAPIA</t>
  </si>
  <si>
    <t>BIOPSIA DE TIROIDES</t>
  </si>
  <si>
    <t>HOSPITAL SAN JOSE</t>
  </si>
  <si>
    <t>UNIDAD DE ESTADISTICA
E INFORMATICA</t>
  </si>
  <si>
    <t>SERVICIO</t>
  </si>
  <si>
    <r>
      <t>DESCRIPCI</t>
    </r>
    <r>
      <rPr>
        <b/>
        <sz val="10"/>
        <rFont val="Arial Narrow"/>
        <family val="2"/>
      </rPr>
      <t>Ó</t>
    </r>
    <r>
      <rPr>
        <b/>
        <sz val="10"/>
        <rFont val="Arial"/>
        <family val="2"/>
      </rPr>
      <t>N DEL PROCEDIMIENTO</t>
    </r>
  </si>
  <si>
    <t>Total Servicio</t>
  </si>
  <si>
    <t>CIRUGíA GENERAL</t>
  </si>
  <si>
    <t>DERMATOLOGíA</t>
  </si>
  <si>
    <t>GASTROENTEROLOGíA</t>
  </si>
  <si>
    <r>
      <t>NEBULIZACI</t>
    </r>
    <r>
      <rPr>
        <sz val="10"/>
        <rFont val="Arial Narrow"/>
        <family val="2"/>
      </rPr>
      <t>Ó</t>
    </r>
    <r>
      <rPr>
        <sz val="11"/>
        <color theme="1"/>
        <rFont val="Calibri"/>
        <family val="2"/>
        <scheme val="minor"/>
      </rPr>
      <t>N</t>
    </r>
  </si>
  <si>
    <t>TERAP / DOLOR / ACUPUNT</t>
  </si>
  <si>
    <t>OFTALMOLOGíA</t>
  </si>
  <si>
    <t>OTORRINOLARINGOLOGíA</t>
  </si>
  <si>
    <t>TRAUMATOLOGíA</t>
  </si>
  <si>
    <t>UROLOGíA</t>
  </si>
  <si>
    <t>FUENTE : HOJAS HIS</t>
  </si>
  <si>
    <t>CAMPO VISUAL</t>
  </si>
  <si>
    <t>CARDIOLOGIA</t>
  </si>
  <si>
    <t>PRUEBA DE ESFUERZO</t>
  </si>
  <si>
    <t>HOLTER</t>
  </si>
  <si>
    <t>ARTROCENTESIS</t>
  </si>
  <si>
    <t>ENDOSCOPIAS</t>
  </si>
  <si>
    <t>LIBERACION DE ADHERENCIAS</t>
  </si>
  <si>
    <t>CISTOSCOPIA</t>
  </si>
  <si>
    <t>BRONCOSCOPIA</t>
  </si>
  <si>
    <t>ECOCARDIOGRAMA</t>
  </si>
  <si>
    <t>APLICACIÓN DE YESO</t>
  </si>
  <si>
    <t>ENFERMERIA</t>
  </si>
  <si>
    <t>REDUCCION DE FRACTURA</t>
  </si>
  <si>
    <t>CATABOLIA</t>
  </si>
  <si>
    <t>RIESGO CARDIOLOGICO</t>
  </si>
  <si>
    <t>MEDICINA REHABILITACION</t>
  </si>
  <si>
    <t>EXTRACCION DE UÑA</t>
  </si>
  <si>
    <t>ENERO</t>
  </si>
  <si>
    <t>FEBRERO</t>
  </si>
  <si>
    <t>MARZO</t>
  </si>
  <si>
    <t>ABRIL</t>
  </si>
  <si>
    <t>TORACOCENTESIS</t>
  </si>
  <si>
    <t>MAYO</t>
  </si>
  <si>
    <t>JUNIO</t>
  </si>
  <si>
    <t>JULIO</t>
  </si>
  <si>
    <t>EXTRACCIÓN DE CUERPO EXTRAÑO</t>
  </si>
  <si>
    <t>OCLUSION</t>
  </si>
  <si>
    <t>TEST DE COLORES</t>
  </si>
  <si>
    <t>AGUDEZA VISUAL</t>
  </si>
  <si>
    <t>TOTAL DE PROCEDIMIENTOS : 2015</t>
  </si>
  <si>
    <t>ELECTROCAUTERIZACION</t>
  </si>
  <si>
    <t>EXTRACCION DE QUISTES MENORES</t>
  </si>
  <si>
    <t>PROCEDIMIENTOS POR SERVICIO 2016</t>
  </si>
  <si>
    <t>TERAPIA NEURAL</t>
  </si>
  <si>
    <t>MAPA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</si>
</sst>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Calibri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3" fillId="0" borderId="0" xfId="1" applyFont="1" applyAlignment="1">
      <alignment horizontal="center" vertical="top"/>
    </xf>
    <xf numFmtId="0" fontId="2" fillId="2" borderId="1" xfId="1" applyFont="1" applyFill="1" applyBorder="1" applyAlignment="1">
      <alignment horizontal="center"/>
    </xf>
    <xf numFmtId="0" fontId="1" fillId="0" borderId="0" xfId="1" applyBorder="1"/>
    <xf numFmtId="0" fontId="2" fillId="0" borderId="2" xfId="1" applyFont="1" applyBorder="1"/>
    <xf numFmtId="0" fontId="1" fillId="0" borderId="3" xfId="1" applyFill="1" applyBorder="1"/>
    <xf numFmtId="0" fontId="1" fillId="0" borderId="4" xfId="1" applyNumberFormat="1" applyBorder="1"/>
    <xf numFmtId="0" fontId="2" fillId="0" borderId="5" xfId="1" applyFont="1" applyBorder="1"/>
    <xf numFmtId="0" fontId="1" fillId="0" borderId="0" xfId="1" applyFill="1" applyBorder="1"/>
    <xf numFmtId="0" fontId="1" fillId="0" borderId="6" xfId="1" applyNumberFormat="1" applyBorder="1"/>
    <xf numFmtId="0" fontId="2" fillId="0" borderId="7" xfId="1" applyFont="1" applyBorder="1"/>
    <xf numFmtId="0" fontId="1" fillId="0" borderId="8" xfId="1" applyBorder="1" applyAlignment="1">
      <alignment horizontal="center"/>
    </xf>
    <xf numFmtId="0" fontId="2" fillId="0" borderId="1" xfId="1" applyNumberFormat="1" applyFont="1" applyBorder="1"/>
    <xf numFmtId="0" fontId="2" fillId="0" borderId="0" xfId="1" applyFont="1" applyBorder="1"/>
    <xf numFmtId="0" fontId="1" fillId="0" borderId="0" xfId="1" applyNumberFormat="1" applyBorder="1"/>
    <xf numFmtId="0" fontId="1" fillId="0" borderId="3" xfId="1" applyBorder="1"/>
    <xf numFmtId="0" fontId="2" fillId="0" borderId="9" xfId="1" applyFont="1" applyBorder="1"/>
    <xf numFmtId="0" fontId="1" fillId="0" borderId="10" xfId="1" applyBorder="1"/>
    <xf numFmtId="0" fontId="1" fillId="0" borderId="11" xfId="1" applyNumberFormat="1" applyBorder="1"/>
    <xf numFmtId="0" fontId="2" fillId="0" borderId="12" xfId="1" applyNumberFormat="1" applyFont="1" applyBorder="1"/>
    <xf numFmtId="0" fontId="1" fillId="0" borderId="0" xfId="1" applyFont="1" applyBorder="1"/>
    <xf numFmtId="0" fontId="1" fillId="0" borderId="3" xfId="1" applyFont="1" applyBorder="1"/>
    <xf numFmtId="0" fontId="1" fillId="0" borderId="0" xfId="1" applyFont="1" applyFill="1" applyBorder="1"/>
    <xf numFmtId="0" fontId="2" fillId="0" borderId="1" xfId="1" applyFont="1" applyBorder="1"/>
    <xf numFmtId="0" fontId="1" fillId="0" borderId="7" xfId="1" applyBorder="1"/>
    <xf numFmtId="0" fontId="2" fillId="0" borderId="8" xfId="1" applyFont="1" applyBorder="1"/>
    <xf numFmtId="0" fontId="4" fillId="0" borderId="12" xfId="1" applyFont="1" applyBorder="1"/>
    <xf numFmtId="0" fontId="7" fillId="0" borderId="0" xfId="1" applyFont="1"/>
    <xf numFmtId="0" fontId="1" fillId="0" borderId="0" xfId="1" applyAlignment="1">
      <alignment horizontal="left"/>
    </xf>
    <xf numFmtId="0" fontId="2" fillId="0" borderId="0" xfId="1" applyFont="1" applyAlignment="1">
      <alignment horizontal="left" indent="8"/>
    </xf>
    <xf numFmtId="0" fontId="7" fillId="0" borderId="3" xfId="1" applyFont="1" applyBorder="1"/>
    <xf numFmtId="0" fontId="1" fillId="0" borderId="0" xfId="1" applyAlignment="1">
      <alignment horizontal="left" vertical="top" wrapText="1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top" wrapText="1"/>
    </xf>
    <xf numFmtId="0" fontId="1" fillId="0" borderId="10" xfId="1" applyFont="1" applyBorder="1"/>
    <xf numFmtId="0" fontId="1" fillId="0" borderId="0" xfId="1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9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28575</xdr:rowOff>
    </xdr:from>
    <xdr:to>
      <xdr:col>1</xdr:col>
      <xdr:colOff>666750</xdr:colOff>
      <xdr:row>3</xdr:row>
      <xdr:rowOff>161925</xdr:rowOff>
    </xdr:to>
    <xdr:pic>
      <xdr:nvPicPr>
        <xdr:cNvPr id="1026" name="2 Imagen" descr="Logo_Dires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2857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8"/>
  <sheetViews>
    <sheetView showGridLines="0" tabSelected="1" view="pageBreakPreview" zoomScale="90" zoomScaleNormal="70" zoomScaleSheetLayoutView="90" workbookViewId="0">
      <selection activeCell="E20" sqref="E20"/>
    </sheetView>
  </sheetViews>
  <sheetFormatPr baseColWidth="10" defaultRowHeight="12.75"/>
  <cols>
    <col min="1" max="1" width="3.5703125" style="1" customWidth="1"/>
    <col min="2" max="2" width="27.85546875" style="1" customWidth="1"/>
    <col min="3" max="3" width="31" style="1" customWidth="1"/>
    <col min="4" max="9" width="10.7109375" style="1" customWidth="1"/>
    <col min="10" max="10" width="10.85546875" style="1" customWidth="1"/>
    <col min="11" max="16384" width="11.42578125" style="1"/>
  </cols>
  <sheetData>
    <row r="1" spans="2:10" ht="12.75" customHeight="1">
      <c r="B1" s="30" t="s">
        <v>29</v>
      </c>
      <c r="H1" s="38" t="s">
        <v>30</v>
      </c>
      <c r="I1" s="38"/>
      <c r="J1" s="34"/>
    </row>
    <row r="2" spans="2:10">
      <c r="H2" s="38"/>
      <c r="I2" s="38"/>
      <c r="J2" s="34"/>
    </row>
    <row r="3" spans="2:10">
      <c r="D3" s="2"/>
      <c r="E3" s="2"/>
      <c r="F3" s="2"/>
      <c r="G3" s="2"/>
      <c r="H3" s="2"/>
      <c r="I3" s="2"/>
      <c r="J3" s="2"/>
    </row>
    <row r="4" spans="2:10" ht="15.75">
      <c r="B4" s="39" t="s">
        <v>76</v>
      </c>
      <c r="C4" s="39"/>
      <c r="D4" s="39"/>
      <c r="E4" s="39"/>
      <c r="F4" s="39"/>
      <c r="G4" s="39"/>
      <c r="H4" s="39"/>
      <c r="I4" s="39"/>
      <c r="J4" s="33"/>
    </row>
    <row r="5" spans="2:10" ht="6" customHeight="1"/>
    <row r="6" spans="2:10">
      <c r="B6" s="3" t="s">
        <v>31</v>
      </c>
      <c r="C6" s="3" t="s">
        <v>32</v>
      </c>
      <c r="D6" s="3" t="s">
        <v>61</v>
      </c>
      <c r="E6" s="3" t="s">
        <v>62</v>
      </c>
      <c r="F6" s="3" t="s">
        <v>63</v>
      </c>
      <c r="G6" s="3" t="s">
        <v>64</v>
      </c>
      <c r="H6" s="3" t="s">
        <v>66</v>
      </c>
      <c r="I6" s="3" t="s">
        <v>67</v>
      </c>
      <c r="J6" s="3" t="s">
        <v>68</v>
      </c>
    </row>
    <row r="7" spans="2:10" ht="6" customHeight="1">
      <c r="B7" s="4"/>
      <c r="C7" s="4"/>
      <c r="D7" s="4"/>
      <c r="E7" s="4"/>
      <c r="F7" s="4"/>
      <c r="G7" s="4"/>
      <c r="H7" s="4"/>
      <c r="I7" s="4"/>
      <c r="J7" s="4"/>
    </row>
    <row r="8" spans="2:10">
      <c r="B8" s="5" t="s">
        <v>45</v>
      </c>
      <c r="C8" s="6" t="s">
        <v>58</v>
      </c>
      <c r="D8" s="7">
        <v>249</v>
      </c>
      <c r="E8" s="7">
        <v>291</v>
      </c>
      <c r="F8" s="7">
        <v>238</v>
      </c>
      <c r="G8" s="7">
        <v>203</v>
      </c>
      <c r="H8" s="7">
        <v>295</v>
      </c>
      <c r="I8" s="7">
        <v>263</v>
      </c>
      <c r="J8" s="7">
        <v>229</v>
      </c>
    </row>
    <row r="9" spans="2:10">
      <c r="B9" s="8"/>
      <c r="C9" s="9" t="s">
        <v>46</v>
      </c>
      <c r="D9" s="10">
        <v>52</v>
      </c>
      <c r="E9" s="10">
        <v>39</v>
      </c>
      <c r="F9" s="10">
        <v>20</v>
      </c>
      <c r="G9" s="10">
        <v>23</v>
      </c>
      <c r="H9" s="10">
        <v>19</v>
      </c>
      <c r="I9" s="10">
        <v>28</v>
      </c>
      <c r="J9" s="10">
        <v>22</v>
      </c>
    </row>
    <row r="10" spans="2:10">
      <c r="B10" s="8"/>
      <c r="C10" s="9" t="s">
        <v>53</v>
      </c>
      <c r="D10" s="10">
        <v>74</v>
      </c>
      <c r="E10" s="10">
        <v>117</v>
      </c>
      <c r="F10" s="10">
        <v>144</v>
      </c>
      <c r="G10" s="10">
        <v>114</v>
      </c>
      <c r="H10" s="10">
        <v>83</v>
      </c>
      <c r="I10" s="10">
        <v>120</v>
      </c>
      <c r="J10" s="10">
        <v>126</v>
      </c>
    </row>
    <row r="11" spans="2:10">
      <c r="B11" s="8"/>
      <c r="C11" s="9" t="s">
        <v>47</v>
      </c>
      <c r="D11" s="10">
        <v>32</v>
      </c>
      <c r="E11" s="10">
        <v>38</v>
      </c>
      <c r="F11" s="10">
        <v>42</v>
      </c>
      <c r="G11" s="10">
        <v>25</v>
      </c>
      <c r="H11" s="10">
        <v>8</v>
      </c>
      <c r="I11" s="10">
        <v>65</v>
      </c>
      <c r="J11" s="10">
        <v>59</v>
      </c>
    </row>
    <row r="12" spans="2:10">
      <c r="B12" s="8"/>
      <c r="C12" s="9" t="s">
        <v>14</v>
      </c>
      <c r="D12" s="10"/>
      <c r="E12" s="10"/>
      <c r="F12" s="10"/>
      <c r="G12" s="10"/>
      <c r="H12" s="10"/>
      <c r="I12" s="10"/>
      <c r="J12" s="10">
        <v>5</v>
      </c>
    </row>
    <row r="13" spans="2:10">
      <c r="B13" s="8"/>
      <c r="C13" s="9" t="s">
        <v>78</v>
      </c>
      <c r="D13" s="10"/>
      <c r="E13" s="10"/>
      <c r="F13" s="10"/>
      <c r="G13" s="10"/>
      <c r="H13" s="10"/>
      <c r="I13" s="10"/>
      <c r="J13" s="10">
        <v>69</v>
      </c>
    </row>
    <row r="14" spans="2:10">
      <c r="B14" s="11"/>
      <c r="C14" s="12" t="s">
        <v>33</v>
      </c>
      <c r="D14" s="13">
        <f t="shared" ref="D14:I14" si="0">SUM(D8:D13)</f>
        <v>407</v>
      </c>
      <c r="E14" s="13">
        <f t="shared" si="0"/>
        <v>485</v>
      </c>
      <c r="F14" s="13">
        <f t="shared" si="0"/>
        <v>444</v>
      </c>
      <c r="G14" s="13">
        <f t="shared" si="0"/>
        <v>365</v>
      </c>
      <c r="H14" s="13">
        <f t="shared" si="0"/>
        <v>405</v>
      </c>
      <c r="I14" s="13">
        <f t="shared" si="0"/>
        <v>476</v>
      </c>
      <c r="J14" s="13">
        <f t="shared" ref="J14" si="1">SUM(J8:J13)</f>
        <v>510</v>
      </c>
    </row>
    <row r="15" spans="2:10" ht="5.0999999999999996" customHeight="1">
      <c r="B15" s="14"/>
      <c r="C15" s="4"/>
      <c r="D15" s="15"/>
      <c r="E15" s="15"/>
      <c r="F15" s="15"/>
      <c r="G15" s="15"/>
      <c r="H15" s="15"/>
      <c r="I15" s="15"/>
      <c r="J15" s="15"/>
    </row>
    <row r="16" spans="2:10">
      <c r="B16" s="5" t="s">
        <v>34</v>
      </c>
      <c r="C16" s="6" t="s">
        <v>21</v>
      </c>
      <c r="D16" s="7">
        <v>341</v>
      </c>
      <c r="E16" s="7">
        <v>323</v>
      </c>
      <c r="F16" s="7">
        <v>383</v>
      </c>
      <c r="G16" s="7">
        <v>357</v>
      </c>
      <c r="H16" s="7">
        <v>388</v>
      </c>
      <c r="I16" s="7">
        <v>321</v>
      </c>
      <c r="J16" s="7">
        <v>243</v>
      </c>
    </row>
    <row r="17" spans="2:10">
      <c r="B17" s="8"/>
      <c r="C17" s="9" t="s">
        <v>3</v>
      </c>
      <c r="D17" s="10">
        <v>9</v>
      </c>
      <c r="E17" s="10">
        <v>6</v>
      </c>
      <c r="F17" s="10">
        <v>6</v>
      </c>
      <c r="G17" s="10">
        <v>2</v>
      </c>
      <c r="H17" s="10">
        <v>2</v>
      </c>
      <c r="I17" s="10"/>
      <c r="J17" s="10">
        <v>4</v>
      </c>
    </row>
    <row r="18" spans="2:10">
      <c r="B18" s="8"/>
      <c r="C18" s="9" t="s">
        <v>69</v>
      </c>
      <c r="D18" s="10"/>
      <c r="E18" s="10"/>
      <c r="F18" s="10"/>
      <c r="G18" s="10">
        <v>1</v>
      </c>
      <c r="H18" s="10"/>
      <c r="I18" s="10"/>
      <c r="J18" s="10">
        <v>1</v>
      </c>
    </row>
    <row r="19" spans="2:10">
      <c r="B19" s="8"/>
      <c r="C19" s="9" t="s">
        <v>0</v>
      </c>
      <c r="D19" s="10">
        <v>4</v>
      </c>
      <c r="E19" s="10">
        <v>2</v>
      </c>
      <c r="F19" s="10">
        <v>4</v>
      </c>
      <c r="G19" s="10">
        <v>6</v>
      </c>
      <c r="H19" s="10">
        <v>1</v>
      </c>
      <c r="I19" s="10">
        <v>3</v>
      </c>
      <c r="J19" s="10"/>
    </row>
    <row r="20" spans="2:10">
      <c r="B20" s="8"/>
      <c r="C20" s="9" t="s">
        <v>20</v>
      </c>
      <c r="D20" s="10">
        <v>95</v>
      </c>
      <c r="E20" s="10">
        <v>107</v>
      </c>
      <c r="F20" s="10">
        <v>87</v>
      </c>
      <c r="G20" s="10">
        <v>103</v>
      </c>
      <c r="H20" s="10">
        <v>105</v>
      </c>
      <c r="I20" s="10">
        <v>105</v>
      </c>
      <c r="J20" s="10">
        <v>123</v>
      </c>
    </row>
    <row r="21" spans="2:10">
      <c r="B21" s="11"/>
      <c r="C21" s="12">
        <v>336</v>
      </c>
      <c r="D21" s="13">
        <f t="shared" ref="D21:J21" si="2">SUM(D16:D20)</f>
        <v>449</v>
      </c>
      <c r="E21" s="13">
        <f t="shared" si="2"/>
        <v>438</v>
      </c>
      <c r="F21" s="13">
        <f t="shared" si="2"/>
        <v>480</v>
      </c>
      <c r="G21" s="13">
        <f t="shared" si="2"/>
        <v>469</v>
      </c>
      <c r="H21" s="13">
        <f t="shared" si="2"/>
        <v>496</v>
      </c>
      <c r="I21" s="13">
        <f t="shared" si="2"/>
        <v>429</v>
      </c>
      <c r="J21" s="13">
        <f t="shared" si="2"/>
        <v>371</v>
      </c>
    </row>
    <row r="22" spans="2:10" ht="5.0999999999999996" customHeight="1">
      <c r="B22" s="14"/>
      <c r="C22" s="4"/>
      <c r="D22" s="15"/>
      <c r="E22" s="15"/>
      <c r="F22" s="15"/>
      <c r="G22" s="15"/>
      <c r="H22" s="15"/>
      <c r="I22" s="15"/>
      <c r="J22" s="15"/>
    </row>
    <row r="23" spans="2:10">
      <c r="B23" s="5" t="s">
        <v>35</v>
      </c>
      <c r="C23" s="6" t="s">
        <v>2</v>
      </c>
      <c r="D23" s="7">
        <v>15</v>
      </c>
      <c r="E23" s="7">
        <v>18</v>
      </c>
      <c r="F23" s="7">
        <v>16</v>
      </c>
      <c r="G23" s="7">
        <v>21</v>
      </c>
      <c r="H23" s="7">
        <v>16</v>
      </c>
      <c r="I23" s="7">
        <v>17</v>
      </c>
      <c r="J23" s="7">
        <v>11</v>
      </c>
    </row>
    <row r="24" spans="2:10">
      <c r="B24" s="8"/>
      <c r="C24" s="9" t="s">
        <v>20</v>
      </c>
      <c r="D24" s="10"/>
      <c r="E24" s="10"/>
      <c r="F24" s="10"/>
      <c r="G24" s="10"/>
      <c r="H24" s="10">
        <v>1</v>
      </c>
      <c r="I24" s="10"/>
      <c r="J24" s="10">
        <v>2</v>
      </c>
    </row>
    <row r="25" spans="2:10">
      <c r="B25" s="8"/>
      <c r="C25" s="9" t="s">
        <v>21</v>
      </c>
      <c r="D25" s="10">
        <v>3</v>
      </c>
      <c r="E25" s="10">
        <v>5</v>
      </c>
      <c r="F25" s="10">
        <v>1</v>
      </c>
      <c r="G25" s="10">
        <v>2</v>
      </c>
      <c r="H25" s="10">
        <v>4</v>
      </c>
      <c r="I25" s="10">
        <v>4</v>
      </c>
      <c r="J25" s="10">
        <v>4</v>
      </c>
    </row>
    <row r="26" spans="2:10">
      <c r="B26" s="8"/>
      <c r="C26" s="9" t="s">
        <v>27</v>
      </c>
      <c r="D26" s="10">
        <v>31</v>
      </c>
      <c r="E26" s="10">
        <v>40</v>
      </c>
      <c r="F26" s="10">
        <v>20</v>
      </c>
      <c r="G26" s="10">
        <v>63</v>
      </c>
      <c r="H26" s="10">
        <v>18</v>
      </c>
      <c r="I26" s="10">
        <v>41</v>
      </c>
      <c r="J26" s="10">
        <v>47</v>
      </c>
    </row>
    <row r="27" spans="2:10">
      <c r="B27" s="8"/>
      <c r="C27" s="9" t="s">
        <v>1</v>
      </c>
      <c r="D27" s="10"/>
      <c r="E27" s="10"/>
      <c r="F27" s="10"/>
      <c r="G27" s="10"/>
      <c r="H27" s="10"/>
      <c r="I27" s="10"/>
      <c r="J27" s="10"/>
    </row>
    <row r="28" spans="2:10">
      <c r="B28" s="8"/>
      <c r="C28" s="9" t="s">
        <v>60</v>
      </c>
      <c r="D28" s="10"/>
      <c r="E28" s="10"/>
      <c r="F28" s="10"/>
      <c r="G28" s="10">
        <v>3</v>
      </c>
      <c r="H28" s="10"/>
      <c r="I28" s="10"/>
      <c r="J28" s="10"/>
    </row>
    <row r="29" spans="2:10">
      <c r="B29" s="8"/>
      <c r="C29" s="9" t="s">
        <v>75</v>
      </c>
      <c r="D29" s="10"/>
      <c r="E29" s="10"/>
      <c r="F29" s="10"/>
      <c r="G29" s="10"/>
      <c r="H29" s="10"/>
      <c r="I29" s="10"/>
      <c r="J29" s="10"/>
    </row>
    <row r="30" spans="2:10">
      <c r="B30" s="8"/>
      <c r="C30" s="9" t="s">
        <v>74</v>
      </c>
      <c r="D30" s="10"/>
      <c r="E30" s="10"/>
      <c r="F30" s="10"/>
      <c r="G30" s="10"/>
      <c r="H30" s="10"/>
      <c r="I30" s="10"/>
      <c r="J30" s="10"/>
    </row>
    <row r="31" spans="2:10">
      <c r="B31" s="11"/>
      <c r="C31" s="12" t="s">
        <v>33</v>
      </c>
      <c r="D31" s="13">
        <f t="shared" ref="D31:I31" si="3">SUM(D23:D30)</f>
        <v>49</v>
      </c>
      <c r="E31" s="13">
        <f t="shared" si="3"/>
        <v>63</v>
      </c>
      <c r="F31" s="13">
        <f t="shared" si="3"/>
        <v>37</v>
      </c>
      <c r="G31" s="13">
        <f t="shared" si="3"/>
        <v>89</v>
      </c>
      <c r="H31" s="13">
        <f t="shared" si="3"/>
        <v>39</v>
      </c>
      <c r="I31" s="13">
        <f t="shared" si="3"/>
        <v>62</v>
      </c>
      <c r="J31" s="13">
        <f t="shared" ref="J31" si="4">SUM(J23:J30)</f>
        <v>64</v>
      </c>
    </row>
    <row r="32" spans="2:10" ht="5.0999999999999996" customHeight="1">
      <c r="B32" s="14"/>
      <c r="C32" s="4"/>
      <c r="D32" s="15"/>
      <c r="E32" s="15"/>
      <c r="F32" s="15"/>
      <c r="G32" s="15"/>
      <c r="H32" s="15"/>
      <c r="I32" s="15"/>
      <c r="J32" s="15"/>
    </row>
    <row r="33" spans="2:10">
      <c r="B33" s="5" t="s">
        <v>22</v>
      </c>
      <c r="C33" s="16" t="s">
        <v>28</v>
      </c>
      <c r="D33" s="7">
        <v>1</v>
      </c>
      <c r="E33" s="7">
        <v>1</v>
      </c>
      <c r="F33" s="7">
        <v>1</v>
      </c>
      <c r="G33" s="7"/>
      <c r="H33" s="7"/>
      <c r="I33" s="7"/>
      <c r="J33" s="7">
        <v>1</v>
      </c>
    </row>
    <row r="34" spans="2:10">
      <c r="B34" s="8"/>
      <c r="C34" s="4" t="s">
        <v>57</v>
      </c>
      <c r="D34" s="10"/>
      <c r="E34" s="10"/>
      <c r="F34" s="10"/>
      <c r="G34" s="10"/>
      <c r="H34" s="10"/>
      <c r="I34" s="10"/>
      <c r="J34" s="10"/>
    </row>
    <row r="35" spans="2:10">
      <c r="B35" s="8"/>
      <c r="C35" s="4" t="s">
        <v>21</v>
      </c>
      <c r="D35" s="10">
        <v>2</v>
      </c>
      <c r="E35" s="10"/>
      <c r="F35" s="10">
        <v>1</v>
      </c>
      <c r="G35" s="10">
        <v>2</v>
      </c>
      <c r="H35" s="10"/>
      <c r="I35" s="10"/>
      <c r="J35" s="10">
        <v>1</v>
      </c>
    </row>
    <row r="36" spans="2:10">
      <c r="B36" s="11"/>
      <c r="C36" s="12" t="s">
        <v>33</v>
      </c>
      <c r="D36" s="13">
        <f t="shared" ref="D36:I36" si="5">SUM(D33:D35)</f>
        <v>3</v>
      </c>
      <c r="E36" s="13">
        <f t="shared" si="5"/>
        <v>1</v>
      </c>
      <c r="F36" s="13">
        <f t="shared" si="5"/>
        <v>2</v>
      </c>
      <c r="G36" s="13">
        <f t="shared" si="5"/>
        <v>2</v>
      </c>
      <c r="H36" s="13">
        <f t="shared" si="5"/>
        <v>0</v>
      </c>
      <c r="I36" s="13">
        <f t="shared" si="5"/>
        <v>0</v>
      </c>
      <c r="J36" s="13">
        <f t="shared" ref="J36" si="6">SUM(J33:J35)</f>
        <v>2</v>
      </c>
    </row>
    <row r="37" spans="2:10" ht="5.0999999999999996" customHeight="1">
      <c r="B37" s="14"/>
      <c r="C37" s="4"/>
      <c r="D37" s="15"/>
      <c r="E37" s="15"/>
      <c r="F37" s="15"/>
      <c r="G37" s="15"/>
      <c r="H37" s="15"/>
      <c r="I37" s="15"/>
      <c r="J37" s="15"/>
    </row>
    <row r="38" spans="2:10">
      <c r="B38" s="5" t="s">
        <v>36</v>
      </c>
      <c r="C38" s="16" t="s">
        <v>49</v>
      </c>
      <c r="D38" s="7">
        <v>161</v>
      </c>
      <c r="E38" s="7">
        <v>142</v>
      </c>
      <c r="F38" s="7">
        <v>183</v>
      </c>
      <c r="G38" s="7">
        <v>182</v>
      </c>
      <c r="H38" s="7">
        <v>144</v>
      </c>
      <c r="I38" s="7">
        <v>160</v>
      </c>
      <c r="J38" s="7">
        <v>134</v>
      </c>
    </row>
    <row r="39" spans="2:10">
      <c r="B39" s="8"/>
      <c r="C39" s="4" t="s">
        <v>6</v>
      </c>
      <c r="D39" s="10">
        <v>34</v>
      </c>
      <c r="E39" s="10">
        <v>35</v>
      </c>
      <c r="F39" s="10">
        <v>50</v>
      </c>
      <c r="G39" s="10">
        <v>47</v>
      </c>
      <c r="H39" s="10">
        <v>35</v>
      </c>
      <c r="I39" s="10">
        <v>33</v>
      </c>
      <c r="J39" s="10">
        <v>33</v>
      </c>
    </row>
    <row r="40" spans="2:10">
      <c r="B40" s="8"/>
      <c r="C40" s="4" t="s">
        <v>7</v>
      </c>
      <c r="D40" s="10">
        <v>31</v>
      </c>
      <c r="E40" s="10">
        <v>32</v>
      </c>
      <c r="F40" s="10">
        <v>41</v>
      </c>
      <c r="G40" s="10">
        <v>37</v>
      </c>
      <c r="H40" s="10">
        <v>32</v>
      </c>
      <c r="I40" s="10">
        <v>26</v>
      </c>
      <c r="J40" s="10">
        <v>32</v>
      </c>
    </row>
    <row r="41" spans="2:10">
      <c r="B41" s="11"/>
      <c r="C41" s="12" t="s">
        <v>33</v>
      </c>
      <c r="D41" s="13">
        <f t="shared" ref="D41:I41" si="7">SUM(D38:D40)</f>
        <v>226</v>
      </c>
      <c r="E41" s="13">
        <f t="shared" si="7"/>
        <v>209</v>
      </c>
      <c r="F41" s="13">
        <f t="shared" si="7"/>
        <v>274</v>
      </c>
      <c r="G41" s="13">
        <f t="shared" si="7"/>
        <v>266</v>
      </c>
      <c r="H41" s="13">
        <f t="shared" si="7"/>
        <v>211</v>
      </c>
      <c r="I41" s="13">
        <f t="shared" si="7"/>
        <v>219</v>
      </c>
      <c r="J41" s="13">
        <f t="shared" ref="J41" si="8">SUM(J38:J40)</f>
        <v>199</v>
      </c>
    </row>
    <row r="42" spans="2:10" ht="5.0999999999999996" customHeight="1">
      <c r="B42" s="14"/>
      <c r="C42" s="4"/>
      <c r="D42" s="15"/>
      <c r="E42" s="15"/>
      <c r="F42" s="15"/>
      <c r="G42" s="15"/>
      <c r="H42" s="15"/>
      <c r="I42" s="15"/>
      <c r="J42" s="15"/>
    </row>
    <row r="43" spans="2:10">
      <c r="B43" s="5" t="s">
        <v>18</v>
      </c>
      <c r="C43" s="16" t="s">
        <v>19</v>
      </c>
      <c r="D43" s="7">
        <v>531</v>
      </c>
      <c r="E43" s="7"/>
      <c r="F43" s="7">
        <v>481</v>
      </c>
      <c r="G43" s="7">
        <v>465</v>
      </c>
      <c r="H43" s="7">
        <v>478</v>
      </c>
      <c r="I43" s="7">
        <v>443</v>
      </c>
      <c r="J43" s="7">
        <v>460</v>
      </c>
    </row>
    <row r="44" spans="2:10">
      <c r="B44" s="17" t="s">
        <v>38</v>
      </c>
      <c r="C44" s="18" t="s">
        <v>77</v>
      </c>
      <c r="D44" s="19"/>
      <c r="E44" s="19"/>
      <c r="F44" s="19"/>
      <c r="G44" s="19"/>
      <c r="H44" s="19">
        <v>478</v>
      </c>
      <c r="I44" s="19">
        <v>444</v>
      </c>
      <c r="J44" s="19">
        <v>460</v>
      </c>
    </row>
    <row r="45" spans="2:10">
      <c r="B45" s="11"/>
      <c r="C45" s="12" t="s">
        <v>33</v>
      </c>
      <c r="D45" s="20">
        <f t="shared" ref="D45:I45" si="9">SUM(D43:D44)</f>
        <v>531</v>
      </c>
      <c r="E45" s="20">
        <f t="shared" si="9"/>
        <v>0</v>
      </c>
      <c r="F45" s="20">
        <f t="shared" si="9"/>
        <v>481</v>
      </c>
      <c r="G45" s="20">
        <f t="shared" si="9"/>
        <v>465</v>
      </c>
      <c r="H45" s="20">
        <f t="shared" si="9"/>
        <v>956</v>
      </c>
      <c r="I45" s="20">
        <f t="shared" si="9"/>
        <v>887</v>
      </c>
      <c r="J45" s="20">
        <f t="shared" ref="J45" si="10">SUM(J43:J44)</f>
        <v>920</v>
      </c>
    </row>
    <row r="46" spans="2:10" ht="5.0999999999999996" customHeight="1">
      <c r="B46" s="14"/>
      <c r="C46" s="4"/>
      <c r="D46" s="15"/>
      <c r="E46" s="15"/>
      <c r="F46" s="15"/>
      <c r="G46" s="15"/>
      <c r="H46" s="15"/>
      <c r="I46" s="15"/>
      <c r="J46" s="15"/>
    </row>
    <row r="47" spans="2:10">
      <c r="B47" s="5" t="s">
        <v>59</v>
      </c>
      <c r="C47" s="16" t="s">
        <v>48</v>
      </c>
      <c r="D47" s="7"/>
      <c r="E47" s="7"/>
      <c r="F47" s="7"/>
      <c r="G47" s="7"/>
      <c r="H47" s="7"/>
      <c r="I47" s="7"/>
      <c r="J47" s="7"/>
    </row>
    <row r="48" spans="2:10">
      <c r="B48" s="8"/>
      <c r="C48" s="4" t="s">
        <v>19</v>
      </c>
      <c r="D48" s="10"/>
      <c r="E48" s="10"/>
      <c r="F48" s="10"/>
      <c r="G48" s="10"/>
      <c r="H48" s="10"/>
      <c r="I48" s="10"/>
      <c r="J48" s="10"/>
    </row>
    <row r="49" spans="2:10">
      <c r="B49" s="17"/>
      <c r="C49" s="35" t="s">
        <v>0</v>
      </c>
      <c r="D49" s="19"/>
      <c r="E49" s="19"/>
      <c r="F49" s="19"/>
      <c r="G49" s="19"/>
      <c r="H49" s="19"/>
      <c r="I49" s="19"/>
      <c r="J49" s="19"/>
    </row>
    <row r="50" spans="2:10">
      <c r="B50" s="11"/>
      <c r="C50" s="12" t="s">
        <v>33</v>
      </c>
      <c r="D50" s="20">
        <f t="shared" ref="D50:I50" si="11">SUM(D47:D49)</f>
        <v>0</v>
      </c>
      <c r="E50" s="20">
        <f t="shared" si="11"/>
        <v>0</v>
      </c>
      <c r="F50" s="20">
        <f t="shared" si="11"/>
        <v>0</v>
      </c>
      <c r="G50" s="20">
        <f t="shared" si="11"/>
        <v>0</v>
      </c>
      <c r="H50" s="20">
        <f t="shared" si="11"/>
        <v>0</v>
      </c>
      <c r="I50" s="20">
        <f t="shared" si="11"/>
        <v>0</v>
      </c>
      <c r="J50" s="20">
        <f t="shared" ref="J50" si="12">SUM(J47:J49)</f>
        <v>0</v>
      </c>
    </row>
    <row r="51" spans="2:10" ht="5.0999999999999996" customHeight="1">
      <c r="B51" s="14"/>
      <c r="C51" s="4"/>
      <c r="D51" s="15"/>
      <c r="E51" s="15"/>
      <c r="F51" s="15"/>
      <c r="G51" s="15"/>
      <c r="H51" s="15"/>
      <c r="I51" s="15"/>
      <c r="J51" s="15"/>
    </row>
    <row r="52" spans="2:10">
      <c r="B52" s="5" t="s">
        <v>5</v>
      </c>
      <c r="C52" s="16" t="s">
        <v>52</v>
      </c>
      <c r="D52" s="7"/>
      <c r="E52" s="7"/>
      <c r="F52" s="7"/>
      <c r="G52" s="7">
        <v>2</v>
      </c>
      <c r="H52" s="7"/>
      <c r="I52" s="7">
        <v>1</v>
      </c>
      <c r="J52" s="7">
        <v>1</v>
      </c>
    </row>
    <row r="53" spans="2:10">
      <c r="B53" s="8"/>
      <c r="C53" s="21" t="s">
        <v>65</v>
      </c>
      <c r="D53" s="10"/>
      <c r="E53" s="10">
        <v>1</v>
      </c>
      <c r="F53" s="10"/>
      <c r="G53" s="10"/>
      <c r="H53" s="10"/>
      <c r="I53" s="10"/>
      <c r="J53" s="10"/>
    </row>
    <row r="54" spans="2:10">
      <c r="B54" s="11"/>
      <c r="C54" s="12" t="s">
        <v>33</v>
      </c>
      <c r="D54" s="13">
        <f t="shared" ref="D54:I54" si="13">SUM(D52:D52)</f>
        <v>0</v>
      </c>
      <c r="E54" s="13">
        <f t="shared" si="13"/>
        <v>0</v>
      </c>
      <c r="F54" s="13">
        <f t="shared" si="13"/>
        <v>0</v>
      </c>
      <c r="G54" s="13">
        <f t="shared" si="13"/>
        <v>2</v>
      </c>
      <c r="H54" s="13">
        <f t="shared" si="13"/>
        <v>0</v>
      </c>
      <c r="I54" s="13">
        <f t="shared" si="13"/>
        <v>1</v>
      </c>
      <c r="J54" s="13">
        <f t="shared" ref="J54" si="14">SUM(J52:J52)</f>
        <v>1</v>
      </c>
    </row>
    <row r="55" spans="2:10" ht="5.0999999999999996" customHeight="1">
      <c r="B55" s="14"/>
      <c r="C55" s="4"/>
      <c r="D55" s="15"/>
      <c r="E55" s="15"/>
      <c r="F55" s="15"/>
      <c r="G55" s="15"/>
      <c r="H55" s="15"/>
      <c r="I55" s="15"/>
      <c r="J55" s="15"/>
    </row>
    <row r="56" spans="2:10">
      <c r="B56" s="5" t="s">
        <v>16</v>
      </c>
      <c r="C56" s="16" t="s">
        <v>17</v>
      </c>
      <c r="D56" s="7">
        <v>10</v>
      </c>
      <c r="E56" s="7">
        <v>50</v>
      </c>
      <c r="F56" s="7"/>
      <c r="G56" s="7">
        <v>47</v>
      </c>
      <c r="H56" s="7">
        <v>36</v>
      </c>
      <c r="I56" s="7">
        <v>33</v>
      </c>
      <c r="J56" s="7"/>
    </row>
    <row r="57" spans="2:10">
      <c r="B57" s="11"/>
      <c r="C57" s="12" t="s">
        <v>33</v>
      </c>
      <c r="D57" s="13">
        <f t="shared" ref="D57:I57" si="15">SUM(D56:D56)</f>
        <v>10</v>
      </c>
      <c r="E57" s="13">
        <f t="shared" si="15"/>
        <v>50</v>
      </c>
      <c r="F57" s="13">
        <f t="shared" si="15"/>
        <v>0</v>
      </c>
      <c r="G57" s="13">
        <f t="shared" si="15"/>
        <v>47</v>
      </c>
      <c r="H57" s="13">
        <f t="shared" si="15"/>
        <v>36</v>
      </c>
      <c r="I57" s="13">
        <f t="shared" si="15"/>
        <v>33</v>
      </c>
      <c r="J57" s="13">
        <f t="shared" ref="J57" si="16">SUM(J56:J56)</f>
        <v>0</v>
      </c>
    </row>
    <row r="58" spans="2:10" ht="5.0999999999999996" customHeight="1">
      <c r="B58" s="14"/>
      <c r="C58" s="4"/>
      <c r="D58" s="15"/>
      <c r="E58" s="15"/>
      <c r="F58" s="15"/>
      <c r="G58" s="15"/>
      <c r="H58" s="15"/>
      <c r="I58" s="15"/>
      <c r="J58" s="15"/>
    </row>
    <row r="59" spans="2:10">
      <c r="B59" s="5" t="s">
        <v>39</v>
      </c>
      <c r="C59" s="22" t="s">
        <v>1</v>
      </c>
      <c r="D59" s="7">
        <v>10</v>
      </c>
      <c r="E59" s="7">
        <v>2</v>
      </c>
      <c r="F59" s="7">
        <v>3</v>
      </c>
      <c r="G59" s="7">
        <v>4</v>
      </c>
      <c r="H59" s="7">
        <v>4</v>
      </c>
      <c r="I59" s="7">
        <v>1</v>
      </c>
      <c r="J59" s="7"/>
    </row>
    <row r="60" spans="2:10">
      <c r="B60" s="8"/>
      <c r="C60" s="21" t="s">
        <v>26</v>
      </c>
      <c r="D60" s="10">
        <v>125</v>
      </c>
      <c r="E60" s="10">
        <v>86</v>
      </c>
      <c r="F60" s="10">
        <v>57</v>
      </c>
      <c r="G60" s="10">
        <v>65</v>
      </c>
      <c r="H60" s="10">
        <v>81</v>
      </c>
      <c r="I60" s="10">
        <v>74</v>
      </c>
      <c r="J60" s="10">
        <v>80</v>
      </c>
    </row>
    <row r="61" spans="2:10">
      <c r="B61" s="8"/>
      <c r="C61" s="21" t="s">
        <v>11</v>
      </c>
      <c r="D61" s="10">
        <v>333</v>
      </c>
      <c r="E61" s="10">
        <v>464</v>
      </c>
      <c r="F61" s="10">
        <v>445</v>
      </c>
      <c r="G61" s="10">
        <v>373</v>
      </c>
      <c r="H61" s="10">
        <v>374</v>
      </c>
      <c r="I61" s="10">
        <v>242</v>
      </c>
      <c r="J61" s="10">
        <v>299</v>
      </c>
    </row>
    <row r="62" spans="2:10">
      <c r="B62" s="8"/>
      <c r="C62" s="21" t="s">
        <v>20</v>
      </c>
      <c r="D62" s="10">
        <v>1</v>
      </c>
      <c r="E62" s="10">
        <v>1</v>
      </c>
      <c r="F62" s="10">
        <v>10</v>
      </c>
      <c r="G62" s="10">
        <v>8</v>
      </c>
      <c r="H62" s="10">
        <v>14</v>
      </c>
      <c r="I62" s="10">
        <v>5</v>
      </c>
      <c r="J62" s="10">
        <v>7</v>
      </c>
    </row>
    <row r="63" spans="2:10">
      <c r="B63" s="8"/>
      <c r="C63" s="21" t="s">
        <v>44</v>
      </c>
      <c r="D63" s="10">
        <v>10</v>
      </c>
      <c r="E63" s="10">
        <v>6</v>
      </c>
      <c r="F63" s="10">
        <v>13</v>
      </c>
      <c r="G63" s="10"/>
      <c r="H63" s="10"/>
      <c r="I63" s="10"/>
      <c r="J63" s="10"/>
    </row>
    <row r="64" spans="2:10">
      <c r="B64" s="8"/>
      <c r="C64" s="21" t="s">
        <v>12</v>
      </c>
      <c r="D64" s="10">
        <v>94</v>
      </c>
      <c r="E64" s="10">
        <v>64</v>
      </c>
      <c r="F64" s="10">
        <v>93</v>
      </c>
      <c r="G64" s="10">
        <v>125</v>
      </c>
      <c r="H64" s="10">
        <v>93</v>
      </c>
      <c r="I64" s="10">
        <v>72</v>
      </c>
      <c r="J64" s="10">
        <v>77</v>
      </c>
    </row>
    <row r="65" spans="2:10">
      <c r="B65" s="8"/>
      <c r="C65" s="21" t="s">
        <v>71</v>
      </c>
      <c r="D65" s="10">
        <v>26</v>
      </c>
      <c r="E65" s="10">
        <v>41</v>
      </c>
      <c r="F65" s="10">
        <v>30</v>
      </c>
      <c r="G65" s="10">
        <v>11</v>
      </c>
      <c r="H65" s="10">
        <v>16</v>
      </c>
      <c r="I65" s="10"/>
      <c r="J65" s="10"/>
    </row>
    <row r="66" spans="2:10">
      <c r="B66" s="8"/>
      <c r="C66" s="21" t="s">
        <v>72</v>
      </c>
      <c r="D66" s="10">
        <v>33</v>
      </c>
      <c r="E66" s="10">
        <v>42</v>
      </c>
      <c r="F66" s="10">
        <v>28</v>
      </c>
      <c r="G66" s="10">
        <v>3</v>
      </c>
      <c r="H66" s="10">
        <v>16</v>
      </c>
      <c r="I66" s="10">
        <v>2</v>
      </c>
      <c r="J66" s="10"/>
    </row>
    <row r="67" spans="2:10">
      <c r="B67" s="8"/>
      <c r="C67" s="21" t="s">
        <v>70</v>
      </c>
      <c r="D67" s="10"/>
      <c r="E67" s="10"/>
      <c r="F67" s="10"/>
      <c r="G67" s="10"/>
      <c r="H67" s="10"/>
      <c r="I67" s="10"/>
      <c r="J67" s="10"/>
    </row>
    <row r="68" spans="2:10">
      <c r="B68" s="11"/>
      <c r="C68" s="12" t="s">
        <v>33</v>
      </c>
      <c r="D68" s="13">
        <f t="shared" ref="D68:I68" si="17">SUM(D59:D67)</f>
        <v>632</v>
      </c>
      <c r="E68" s="13">
        <f t="shared" si="17"/>
        <v>706</v>
      </c>
      <c r="F68" s="13">
        <f t="shared" si="17"/>
        <v>679</v>
      </c>
      <c r="G68" s="13">
        <f t="shared" si="17"/>
        <v>589</v>
      </c>
      <c r="H68" s="13">
        <f t="shared" si="17"/>
        <v>598</v>
      </c>
      <c r="I68" s="13">
        <f t="shared" si="17"/>
        <v>396</v>
      </c>
      <c r="J68" s="13">
        <f t="shared" ref="J68" si="18">SUM(J59:J67)</f>
        <v>463</v>
      </c>
    </row>
    <row r="69" spans="2:10" ht="5.0999999999999996" customHeight="1">
      <c r="B69" s="14"/>
      <c r="C69" s="4"/>
      <c r="D69" s="15"/>
      <c r="E69" s="15"/>
      <c r="F69" s="15"/>
      <c r="G69" s="15"/>
      <c r="H69" s="15"/>
      <c r="I69" s="15"/>
      <c r="J69" s="15"/>
    </row>
    <row r="70" spans="2:10">
      <c r="B70" s="5" t="s">
        <v>40</v>
      </c>
      <c r="C70" s="16" t="s">
        <v>21</v>
      </c>
      <c r="D70" s="7"/>
      <c r="E70" s="7">
        <v>1</v>
      </c>
      <c r="F70" s="7">
        <v>3</v>
      </c>
      <c r="G70" s="7">
        <v>3</v>
      </c>
      <c r="H70" s="7">
        <v>2</v>
      </c>
      <c r="I70" s="7"/>
      <c r="J70" s="7">
        <v>2</v>
      </c>
    </row>
    <row r="71" spans="2:10">
      <c r="B71" s="8"/>
      <c r="C71" s="4" t="s">
        <v>10</v>
      </c>
      <c r="D71" s="10">
        <v>79</v>
      </c>
      <c r="E71" s="10">
        <v>80</v>
      </c>
      <c r="F71" s="10">
        <v>60</v>
      </c>
      <c r="G71" s="10">
        <v>59</v>
      </c>
      <c r="H71" s="10">
        <v>60</v>
      </c>
      <c r="I71" s="10">
        <v>63</v>
      </c>
      <c r="J71" s="10">
        <v>58</v>
      </c>
    </row>
    <row r="72" spans="2:10">
      <c r="B72" s="8"/>
      <c r="C72" s="4" t="s">
        <v>13</v>
      </c>
      <c r="D72" s="10">
        <v>155</v>
      </c>
      <c r="E72" s="10">
        <v>116</v>
      </c>
      <c r="F72" s="10">
        <v>115</v>
      </c>
      <c r="G72" s="10">
        <v>126</v>
      </c>
      <c r="H72" s="10">
        <v>119</v>
      </c>
      <c r="I72" s="10">
        <v>98</v>
      </c>
      <c r="J72" s="10">
        <v>77</v>
      </c>
    </row>
    <row r="73" spans="2:10">
      <c r="B73" s="8"/>
      <c r="C73" s="4" t="s">
        <v>4</v>
      </c>
      <c r="D73" s="10">
        <v>14</v>
      </c>
      <c r="E73" s="10">
        <v>8</v>
      </c>
      <c r="F73" s="10">
        <v>19</v>
      </c>
      <c r="G73" s="10">
        <v>5</v>
      </c>
      <c r="H73" s="10">
        <v>3</v>
      </c>
      <c r="I73" s="10">
        <v>2</v>
      </c>
      <c r="J73" s="10">
        <v>2</v>
      </c>
    </row>
    <row r="74" spans="2:10">
      <c r="B74" s="8"/>
      <c r="C74" s="4" t="s">
        <v>1</v>
      </c>
      <c r="D74" s="10">
        <v>3</v>
      </c>
      <c r="E74" s="10">
        <v>1</v>
      </c>
      <c r="F74" s="10">
        <v>2</v>
      </c>
      <c r="G74" s="10"/>
      <c r="H74" s="10">
        <v>1</v>
      </c>
      <c r="I74" s="10"/>
      <c r="J74" s="10">
        <v>1</v>
      </c>
    </row>
    <row r="75" spans="2:10">
      <c r="B75" s="8"/>
      <c r="C75" s="4" t="s">
        <v>56</v>
      </c>
      <c r="D75" s="10"/>
      <c r="E75" s="10">
        <v>1</v>
      </c>
      <c r="F75" s="10">
        <v>4</v>
      </c>
      <c r="G75" s="10">
        <v>1</v>
      </c>
      <c r="H75" s="10">
        <v>6</v>
      </c>
      <c r="I75" s="10">
        <v>4</v>
      </c>
      <c r="J75" s="10">
        <v>3</v>
      </c>
    </row>
    <row r="76" spans="2:10">
      <c r="B76" s="11"/>
      <c r="C76" s="12" t="s">
        <v>33</v>
      </c>
      <c r="D76" s="13">
        <f t="shared" ref="D76:I76" si="19">SUM(D70:D75)</f>
        <v>251</v>
      </c>
      <c r="E76" s="13">
        <f t="shared" si="19"/>
        <v>207</v>
      </c>
      <c r="F76" s="13">
        <f t="shared" si="19"/>
        <v>203</v>
      </c>
      <c r="G76" s="13">
        <f t="shared" si="19"/>
        <v>194</v>
      </c>
      <c r="H76" s="13">
        <f t="shared" si="19"/>
        <v>191</v>
      </c>
      <c r="I76" s="13">
        <f t="shared" si="19"/>
        <v>167</v>
      </c>
      <c r="J76" s="13">
        <f t="shared" ref="J76" si="20">SUM(J70:J75)</f>
        <v>143</v>
      </c>
    </row>
    <row r="77" spans="2:10" ht="5.0999999999999996" customHeight="1">
      <c r="B77" s="14"/>
      <c r="C77" s="4"/>
      <c r="D77" s="15"/>
      <c r="E77" s="15"/>
      <c r="F77" s="15"/>
      <c r="G77" s="15"/>
      <c r="H77" s="15"/>
      <c r="I77" s="15"/>
      <c r="J77" s="15"/>
    </row>
    <row r="78" spans="2:10">
      <c r="B78" s="5" t="s">
        <v>23</v>
      </c>
      <c r="C78" s="16" t="s">
        <v>48</v>
      </c>
      <c r="D78" s="7"/>
      <c r="E78" s="7"/>
      <c r="F78" s="7"/>
      <c r="G78" s="7">
        <v>3</v>
      </c>
      <c r="H78" s="7"/>
      <c r="I78" s="7"/>
      <c r="J78" s="7">
        <v>2</v>
      </c>
    </row>
    <row r="79" spans="2:10">
      <c r="B79" s="11"/>
      <c r="C79" s="12" t="s">
        <v>33</v>
      </c>
      <c r="D79" s="20">
        <f t="shared" ref="D79:I79" si="21">SUM(D78:D78)</f>
        <v>0</v>
      </c>
      <c r="E79" s="20">
        <f t="shared" si="21"/>
        <v>0</v>
      </c>
      <c r="F79" s="20">
        <f t="shared" si="21"/>
        <v>0</v>
      </c>
      <c r="G79" s="20">
        <f t="shared" si="21"/>
        <v>3</v>
      </c>
      <c r="H79" s="20">
        <f t="shared" si="21"/>
        <v>0</v>
      </c>
      <c r="I79" s="20">
        <f t="shared" si="21"/>
        <v>0</v>
      </c>
      <c r="J79" s="20">
        <f t="shared" ref="J79" si="22">SUM(J78:J78)</f>
        <v>2</v>
      </c>
    </row>
    <row r="80" spans="2:10">
      <c r="B80" s="14"/>
      <c r="C80" s="4"/>
      <c r="D80" s="15"/>
      <c r="E80" s="15"/>
      <c r="F80" s="15"/>
      <c r="G80" s="15"/>
      <c r="H80" s="15"/>
      <c r="I80" s="15"/>
      <c r="J80" s="15"/>
    </row>
    <row r="81" spans="2:10">
      <c r="B81" s="5" t="s">
        <v>55</v>
      </c>
      <c r="C81" s="16" t="s">
        <v>14</v>
      </c>
      <c r="D81" s="7">
        <v>522</v>
      </c>
      <c r="E81" s="7">
        <v>537</v>
      </c>
      <c r="F81" s="7">
        <f>582+66</f>
        <v>648</v>
      </c>
      <c r="G81" s="7">
        <f>454+11</f>
        <v>465</v>
      </c>
      <c r="H81" s="7">
        <v>481</v>
      </c>
      <c r="I81" s="7">
        <v>500</v>
      </c>
      <c r="J81" s="7">
        <v>479</v>
      </c>
    </row>
    <row r="82" spans="2:10">
      <c r="B82" s="8"/>
      <c r="C82" s="4" t="s">
        <v>24</v>
      </c>
      <c r="D82" s="10">
        <v>606</v>
      </c>
      <c r="E82" s="10">
        <v>1049</v>
      </c>
      <c r="F82" s="10">
        <v>936</v>
      </c>
      <c r="G82" s="10">
        <v>1007</v>
      </c>
      <c r="H82" s="10">
        <v>942</v>
      </c>
      <c r="I82" s="10">
        <v>973</v>
      </c>
      <c r="J82" s="10">
        <v>937</v>
      </c>
    </row>
    <row r="83" spans="2:10" ht="15">
      <c r="B83" s="8"/>
      <c r="C83" s="4" t="s">
        <v>37</v>
      </c>
      <c r="D83" s="10">
        <v>1133</v>
      </c>
      <c r="E83" s="10">
        <v>1078</v>
      </c>
      <c r="F83" s="10">
        <v>1107</v>
      </c>
      <c r="G83" s="10">
        <v>1286</v>
      </c>
      <c r="H83" s="10">
        <v>2213</v>
      </c>
      <c r="I83" s="10">
        <v>1914</v>
      </c>
      <c r="J83" s="10">
        <v>1765</v>
      </c>
    </row>
    <row r="84" spans="2:10">
      <c r="B84" s="8"/>
      <c r="C84" s="4" t="s">
        <v>15</v>
      </c>
      <c r="D84" s="10">
        <v>188</v>
      </c>
      <c r="E84" s="10">
        <v>165</v>
      </c>
      <c r="F84" s="10">
        <f>174+6</f>
        <v>180</v>
      </c>
      <c r="G84" s="10">
        <v>228</v>
      </c>
      <c r="H84" s="10">
        <v>167</v>
      </c>
      <c r="I84" s="10">
        <v>140</v>
      </c>
      <c r="J84" s="10">
        <v>121</v>
      </c>
    </row>
    <row r="85" spans="2:10">
      <c r="B85" s="11"/>
      <c r="C85" s="12" t="s">
        <v>33</v>
      </c>
      <c r="D85" s="13">
        <f t="shared" ref="D85:I85" si="23">SUM(D81:D84)</f>
        <v>2449</v>
      </c>
      <c r="E85" s="13">
        <f t="shared" si="23"/>
        <v>2829</v>
      </c>
      <c r="F85" s="13">
        <f t="shared" si="23"/>
        <v>2871</v>
      </c>
      <c r="G85" s="13">
        <f t="shared" si="23"/>
        <v>2986</v>
      </c>
      <c r="H85" s="13">
        <f t="shared" si="23"/>
        <v>3803</v>
      </c>
      <c r="I85" s="13">
        <f t="shared" si="23"/>
        <v>3527</v>
      </c>
      <c r="J85" s="13">
        <f t="shared" ref="J85" si="24">SUM(J81:J84)</f>
        <v>3302</v>
      </c>
    </row>
    <row r="86" spans="2:10" ht="5.0999999999999996" customHeight="1">
      <c r="B86" s="14"/>
      <c r="C86" s="4"/>
      <c r="D86" s="15"/>
      <c r="E86" s="15"/>
      <c r="F86" s="15"/>
      <c r="G86" s="15"/>
      <c r="H86" s="15"/>
      <c r="I86" s="15"/>
      <c r="J86" s="15"/>
    </row>
    <row r="87" spans="2:10">
      <c r="B87" s="5" t="s">
        <v>41</v>
      </c>
      <c r="C87" s="31" t="s">
        <v>21</v>
      </c>
      <c r="D87" s="7"/>
      <c r="E87" s="7">
        <v>2</v>
      </c>
      <c r="F87" s="7">
        <v>2</v>
      </c>
      <c r="G87" s="7">
        <v>5</v>
      </c>
      <c r="H87" s="7">
        <v>30</v>
      </c>
      <c r="I87" s="7">
        <v>14</v>
      </c>
      <c r="J87" s="7">
        <v>3</v>
      </c>
    </row>
    <row r="88" spans="2:10">
      <c r="B88" s="8"/>
      <c r="C88" s="4" t="s">
        <v>54</v>
      </c>
      <c r="D88" s="10">
        <v>1</v>
      </c>
      <c r="E88" s="10">
        <v>2</v>
      </c>
      <c r="F88" s="10"/>
      <c r="G88" s="10"/>
      <c r="H88" s="10">
        <v>4</v>
      </c>
      <c r="I88" s="10">
        <v>3</v>
      </c>
      <c r="J88" s="10"/>
    </row>
    <row r="89" spans="2:10">
      <c r="B89" s="8"/>
      <c r="C89" s="4" t="s">
        <v>25</v>
      </c>
      <c r="D89" s="10"/>
      <c r="E89" s="10">
        <v>2</v>
      </c>
      <c r="F89" s="10">
        <v>3</v>
      </c>
      <c r="G89" s="10"/>
      <c r="H89" s="10">
        <v>12</v>
      </c>
      <c r="I89" s="10">
        <v>16</v>
      </c>
      <c r="J89" s="10">
        <v>6</v>
      </c>
    </row>
    <row r="90" spans="2:10">
      <c r="B90" s="8"/>
      <c r="C90" s="4" t="s">
        <v>20</v>
      </c>
      <c r="D90" s="10">
        <v>1</v>
      </c>
      <c r="E90" s="10"/>
      <c r="F90" s="10">
        <v>1</v>
      </c>
      <c r="G90" s="10"/>
      <c r="H90" s="10">
        <v>5</v>
      </c>
      <c r="I90" s="10">
        <v>1</v>
      </c>
      <c r="J90" s="10"/>
    </row>
    <row r="91" spans="2:10">
      <c r="B91" s="11"/>
      <c r="C91" s="12" t="s">
        <v>33</v>
      </c>
      <c r="D91" s="13">
        <f t="shared" ref="D91:I91" si="25">SUM(D87:D90)</f>
        <v>2</v>
      </c>
      <c r="E91" s="13">
        <f t="shared" si="25"/>
        <v>6</v>
      </c>
      <c r="F91" s="13">
        <f t="shared" si="25"/>
        <v>6</v>
      </c>
      <c r="G91" s="13">
        <f t="shared" si="25"/>
        <v>5</v>
      </c>
      <c r="H91" s="13">
        <f t="shared" si="25"/>
        <v>51</v>
      </c>
      <c r="I91" s="13">
        <f t="shared" si="25"/>
        <v>34</v>
      </c>
      <c r="J91" s="13">
        <f t="shared" ref="J91" si="26">SUM(J87:J90)</f>
        <v>9</v>
      </c>
    </row>
    <row r="92" spans="2:10" ht="5.0999999999999996" customHeight="1">
      <c r="B92" s="14"/>
      <c r="C92" s="4"/>
      <c r="D92" s="15"/>
      <c r="E92" s="15"/>
      <c r="F92" s="15"/>
      <c r="G92" s="15"/>
      <c r="H92" s="15"/>
      <c r="I92" s="15"/>
      <c r="J92" s="15"/>
    </row>
    <row r="93" spans="2:10">
      <c r="B93" s="5" t="s">
        <v>42</v>
      </c>
      <c r="C93" s="6" t="s">
        <v>9</v>
      </c>
      <c r="D93" s="7">
        <v>4</v>
      </c>
      <c r="E93" s="7">
        <v>1</v>
      </c>
      <c r="F93" s="7"/>
      <c r="G93" s="7"/>
      <c r="H93" s="7"/>
      <c r="I93" s="7">
        <v>2</v>
      </c>
      <c r="J93" s="7"/>
    </row>
    <row r="94" spans="2:10">
      <c r="B94" s="8"/>
      <c r="C94" s="23" t="s">
        <v>20</v>
      </c>
      <c r="D94" s="10"/>
      <c r="E94" s="10"/>
      <c r="F94" s="10"/>
      <c r="G94" s="10">
        <v>3</v>
      </c>
      <c r="H94" s="10">
        <v>2</v>
      </c>
      <c r="I94" s="10"/>
      <c r="J94" s="10"/>
    </row>
    <row r="95" spans="2:10">
      <c r="B95" s="8"/>
      <c r="C95" s="4" t="s">
        <v>8</v>
      </c>
      <c r="D95" s="10"/>
      <c r="E95" s="10"/>
      <c r="F95" s="10"/>
      <c r="G95" s="10">
        <v>21</v>
      </c>
      <c r="H95" s="10">
        <v>2</v>
      </c>
      <c r="I95" s="10">
        <v>14</v>
      </c>
      <c r="J95" s="10">
        <v>19</v>
      </c>
    </row>
    <row r="96" spans="2:10">
      <c r="B96" s="8"/>
      <c r="C96" s="4" t="s">
        <v>21</v>
      </c>
      <c r="D96" s="10">
        <v>15</v>
      </c>
      <c r="E96" s="10">
        <v>11</v>
      </c>
      <c r="F96" s="10">
        <v>11</v>
      </c>
      <c r="G96" s="10">
        <v>31</v>
      </c>
      <c r="H96" s="10">
        <v>5</v>
      </c>
      <c r="I96" s="10">
        <v>9</v>
      </c>
      <c r="J96" s="10">
        <v>7</v>
      </c>
    </row>
    <row r="97" spans="2:10">
      <c r="B97" s="8"/>
      <c r="C97" s="4" t="s">
        <v>51</v>
      </c>
      <c r="D97" s="10">
        <v>9</v>
      </c>
      <c r="E97" s="10">
        <v>10</v>
      </c>
      <c r="F97" s="10">
        <v>9</v>
      </c>
      <c r="G97" s="10">
        <v>7</v>
      </c>
      <c r="H97" s="10">
        <v>3</v>
      </c>
      <c r="I97" s="10">
        <v>6</v>
      </c>
      <c r="J97" s="10">
        <v>10</v>
      </c>
    </row>
    <row r="98" spans="2:10">
      <c r="B98" s="8"/>
      <c r="C98" s="23" t="s">
        <v>50</v>
      </c>
      <c r="D98" s="10">
        <v>3</v>
      </c>
      <c r="E98" s="10">
        <v>8</v>
      </c>
      <c r="F98" s="10">
        <v>3</v>
      </c>
      <c r="G98" s="10">
        <v>1</v>
      </c>
      <c r="H98" s="10"/>
      <c r="I98" s="10">
        <v>1</v>
      </c>
      <c r="J98" s="10">
        <v>7</v>
      </c>
    </row>
    <row r="99" spans="2:10">
      <c r="B99" s="11"/>
      <c r="C99" s="12" t="s">
        <v>33</v>
      </c>
      <c r="D99" s="24">
        <f t="shared" ref="D99:I99" si="27">SUM(D93:D98)</f>
        <v>31</v>
      </c>
      <c r="E99" s="24">
        <f t="shared" si="27"/>
        <v>30</v>
      </c>
      <c r="F99" s="24">
        <f t="shared" si="27"/>
        <v>23</v>
      </c>
      <c r="G99" s="24">
        <f t="shared" si="27"/>
        <v>63</v>
      </c>
      <c r="H99" s="24">
        <f t="shared" si="27"/>
        <v>12</v>
      </c>
      <c r="I99" s="24">
        <f t="shared" si="27"/>
        <v>32</v>
      </c>
      <c r="J99" s="24">
        <f t="shared" ref="J99" si="28">SUM(J93:J98)</f>
        <v>43</v>
      </c>
    </row>
    <row r="100" spans="2:10" ht="5.0999999999999996" customHeight="1">
      <c r="B100" s="14"/>
      <c r="C100" s="4"/>
      <c r="D100" s="15"/>
      <c r="E100" s="15"/>
      <c r="F100" s="15"/>
      <c r="G100" s="15"/>
      <c r="H100" s="15"/>
      <c r="I100" s="15"/>
      <c r="J100" s="15"/>
    </row>
    <row r="101" spans="2:10" ht="15.75">
      <c r="B101" s="25"/>
      <c r="C101" s="26" t="s">
        <v>73</v>
      </c>
      <c r="D101" s="27">
        <f>+D14+D21+D31+D36+D41+D45+D50+D54+D57+D68+D76+D85+D91+D99</f>
        <v>5040</v>
      </c>
      <c r="E101" s="27">
        <f>+E14+E21+E31+E36+E41+E45+E50+E54+E57+E68+E76+E85+E91+E99</f>
        <v>5024</v>
      </c>
      <c r="F101" s="27">
        <f>+F14+F21+F31+F36+F41+F45+F50+F54+F57+F68+F76+F85+F91+F99</f>
        <v>5500</v>
      </c>
      <c r="G101" s="27">
        <f>+G14+G21+G31+G36+G41+G45+G50+G54+G57+G68+G76+G85+G91+G99</f>
        <v>5542</v>
      </c>
      <c r="H101" s="27">
        <f>+H14+H21+H31+H36+H41+H45+H50+H54+H57+H68+H76+H85+H91+H99</f>
        <v>6798</v>
      </c>
      <c r="I101" s="27">
        <f>+I14+I21+I31+I36+I41+I45+I50+I54+I57+I68+I76+I85+I91+I99+I79</f>
        <v>6263</v>
      </c>
      <c r="J101" s="27">
        <f t="shared" ref="J101" si="29">+J14+J21+J31+J36+J41+J45+J50+J54+J57+J68+J76+J85+J91+J99</f>
        <v>6027</v>
      </c>
    </row>
    <row r="102" spans="2:10">
      <c r="B102" s="28" t="s">
        <v>43</v>
      </c>
    </row>
    <row r="103" spans="2:10">
      <c r="B103" s="36"/>
      <c r="C103" s="37"/>
      <c r="D103" s="37"/>
      <c r="E103" s="32"/>
      <c r="F103" s="32"/>
      <c r="G103" s="32"/>
      <c r="H103" s="32"/>
      <c r="I103" s="32"/>
      <c r="J103" s="32"/>
    </row>
    <row r="104" spans="2:10" ht="32.25" customHeight="1"/>
    <row r="108" spans="2:10">
      <c r="C108" s="29"/>
    </row>
  </sheetData>
  <mergeCells count="3">
    <mergeCell ref="B103:D103"/>
    <mergeCell ref="H1:I2"/>
    <mergeCell ref="B4:I4"/>
  </mergeCells>
  <phoneticPr fontId="8" type="noConversion"/>
  <printOptions horizontalCentered="1"/>
  <pageMargins left="0.19685039370078741" right="0.19685039370078741" top="0.59055118110236227" bottom="0.39370078740157483" header="0" footer="1.0236220472440944"/>
  <pageSetup paperSize="9" scale="63" orientation="portrait" horizontalDpi="4294967293" r:id="rId1"/>
  <headerFooter alignWithMargins="0">
    <oddFooter>&amp;R&amp;P/&amp;N</oddFooter>
  </headerFooter>
  <rowBreaks count="1" manualBreakCount="1">
    <brk id="103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2016</vt:lpstr>
      <vt:lpstr>'2016'!Área_de_impresión</vt:lpstr>
      <vt:lpstr>'2016'!Títulos_a_imprimir</vt:lpstr>
    </vt:vector>
  </TitlesOfParts>
  <Company>HOSPITAL SAN JOSE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iarroyo</dc:creator>
  <cp:lastModifiedBy>mmoran</cp:lastModifiedBy>
  <cp:lastPrinted>2016-08-05T20:25:30Z</cp:lastPrinted>
  <dcterms:created xsi:type="dcterms:W3CDTF">2010-02-04T18:35:49Z</dcterms:created>
  <dcterms:modified xsi:type="dcterms:W3CDTF">2016-08-16T16:09:55Z</dcterms:modified>
</cp:coreProperties>
</file>